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parts for helio-STELL" sheetId="1" r:id="rId4"/>
  </sheets>
</workbook>
</file>

<file path=xl/sharedStrings.xml><?xml version="1.0" encoding="utf-8"?>
<sst xmlns="http://schemas.openxmlformats.org/spreadsheetml/2006/main" uniqueCount="47">
  <si>
    <t>parts for helio-STELLA</t>
  </si>
  <si>
    <t>Line</t>
  </si>
  <si>
    <t>item</t>
  </si>
  <si>
    <t>qty per unit</t>
  </si>
  <si>
    <t>qty to order</t>
  </si>
  <si>
    <t>cost each</t>
  </si>
  <si>
    <t>line cost</t>
  </si>
  <si>
    <t>link</t>
  </si>
  <si>
    <t>units to build</t>
  </si>
  <si>
    <t>glue stick (3pk)</t>
  </si>
  <si>
    <r>
      <rPr>
        <u val="single"/>
        <sz val="10"/>
        <color indexed="8"/>
        <rFont val="Helvetica Neue"/>
      </rPr>
      <t>https://www.amazon.com/Elmers-Disappearing-Purple-School-E562/dp/B00143SNPG</t>
    </r>
  </si>
  <si>
    <t>colored gel set</t>
  </si>
  <si>
    <r>
      <rPr>
        <u val="single"/>
        <sz val="10"/>
        <color indexed="8"/>
        <rFont val="Helvetica Neue"/>
      </rPr>
      <t>https://www.amazon.com/gp/product/B0822BX15C</t>
    </r>
  </si>
  <si>
    <t>ping pong balls (50)</t>
  </si>
  <si>
    <r>
      <rPr>
        <u val="single"/>
        <sz val="10"/>
        <color indexed="8"/>
        <rFont val="Helvetica Neue"/>
      </rPr>
      <t>https://www.amazon.com/dp/B07VC6NZJX</t>
    </r>
  </si>
  <si>
    <t>colored ping pong balls (28)</t>
  </si>
  <si>
    <r>
      <rPr>
        <u val="single"/>
        <sz val="10"/>
        <color indexed="8"/>
        <rFont val="Helvetica Neue"/>
      </rPr>
      <t>https://www.amazon.com/dp/B0BYDGB9P1</t>
    </r>
  </si>
  <si>
    <t>double stick mounting tape 100 pcs</t>
  </si>
  <si>
    <r>
      <rPr>
        <u val="single"/>
        <sz val="10"/>
        <color indexed="8"/>
        <rFont val="Helvetica Neue"/>
      </rPr>
      <t>https://www.amazon.com/dp/B07N9L1ZV9</t>
    </r>
  </si>
  <si>
    <t>spectrometer</t>
  </si>
  <si>
    <r>
      <rPr>
        <u val="single"/>
        <sz val="10"/>
        <color indexed="8"/>
        <rFont val="Helvetica Neue"/>
      </rPr>
      <t>https://www.digikey.com/en/products/detail/adafruit-industries-llc/4698/13162109</t>
    </r>
  </si>
  <si>
    <t>UV sensor</t>
  </si>
  <si>
    <r>
      <rPr>
        <u val="single"/>
        <sz val="10"/>
        <color indexed="8"/>
        <rFont val="Helvetica Neue"/>
      </rPr>
      <t>https://www.digikey.com/en/products/detail/adafruit-industries-llc/4831/13619756</t>
    </r>
  </si>
  <si>
    <t>real time clock</t>
  </si>
  <si>
    <r>
      <rPr>
        <u val="single"/>
        <sz val="10"/>
        <color indexed="8"/>
        <rFont val="Helvetica Neue"/>
      </rPr>
      <t>https://www.digikey.com/en/products/detail/adafruit-industries-llc/5189/15189154</t>
    </r>
  </si>
  <si>
    <t>clock battery</t>
  </si>
  <si>
    <r>
      <rPr>
        <u val="single"/>
        <sz val="10"/>
        <color indexed="8"/>
        <rFont val="Helvetica Neue"/>
      </rPr>
      <t>https://www.digikey.com/en/products/detail/murata-electronics/CR1220/9558419</t>
    </r>
  </si>
  <si>
    <t>display</t>
  </si>
  <si>
    <r>
      <rPr>
        <u val="single"/>
        <sz val="10"/>
        <color indexed="8"/>
        <rFont val="Helvetica Neue"/>
      </rPr>
      <t>https://www.digikey.com/en/products/detail/adafruit-industries-llc/4440/10824271</t>
    </r>
  </si>
  <si>
    <t>microcontroller</t>
  </si>
  <si>
    <r>
      <rPr>
        <u val="single"/>
        <sz val="10"/>
        <color indexed="8"/>
        <rFont val="Helvetica Neue"/>
      </rPr>
      <t>https://www.digikey.com/en/products/detail/sparkfun-electronics/DEV-17745/13685840</t>
    </r>
  </si>
  <si>
    <t>sd card</t>
  </si>
  <si>
    <r>
      <rPr>
        <u val="single"/>
        <sz val="10"/>
        <color indexed="8"/>
        <rFont val="Helvetica Neue"/>
      </rPr>
      <t>https://www.digikey.com/en/products/detail/adafruit-industries-llc/5250/15794636</t>
    </r>
  </si>
  <si>
    <t>i2c button</t>
  </si>
  <si>
    <r>
      <rPr>
        <u val="single"/>
        <sz val="10"/>
        <color indexed="8"/>
        <rFont val="Helvetica Neue"/>
      </rPr>
      <t>https://www.digikey.com/en/products/detail/sparkfun-electronics/BOB-15932/11570499</t>
    </r>
  </si>
  <si>
    <t>power switch</t>
  </si>
  <si>
    <r>
      <rPr>
        <u val="single"/>
        <sz val="10"/>
        <color indexed="8"/>
        <rFont val="Helvetica Neue"/>
      </rPr>
      <t>https://www.digikey.com/en/products/detail/adafruit-industries-llc/3064/6022074</t>
    </r>
  </si>
  <si>
    <t>battery</t>
  </si>
  <si>
    <r>
      <rPr>
        <u val="single"/>
        <sz val="10"/>
        <color indexed="8"/>
        <rFont val="Helvetica Neue"/>
      </rPr>
      <t>https://www.digikey.com/en/products/detail/adafruit-industries-llc/1781/5054543</t>
    </r>
  </si>
  <si>
    <t>usb cable</t>
  </si>
  <si>
    <r>
      <rPr>
        <u val="single"/>
        <sz val="10"/>
        <color indexed="8"/>
        <rFont val="Helvetica Neue"/>
      </rPr>
      <t>https://www.digikey.com/en/products/detail/cvilux-usa/DH-20UE0063-NH/13177518</t>
    </r>
  </si>
  <si>
    <t>sd card reader</t>
  </si>
  <si>
    <r>
      <rPr>
        <u val="single"/>
        <sz val="10"/>
        <color indexed="8"/>
        <rFont val="Helvetica Neue"/>
      </rPr>
      <t>https://www.digikey.com/en/products/detail/adafruit-industries-llc/5212/15761513</t>
    </r>
  </si>
  <si>
    <t>qwiic cables</t>
  </si>
  <si>
    <r>
      <rPr>
        <u val="single"/>
        <sz val="10"/>
        <color indexed="8"/>
        <rFont val="Helvetica Neue"/>
      </rPr>
      <t>https://www.digikey.com/en/products/detail/adafruit-industries-llc/4210/10230021</t>
    </r>
  </si>
  <si>
    <t>Total</t>
  </si>
  <si>
    <t>per unit cost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</si>
</sst>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u val="single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top" wrapText="1"/>
    </xf>
    <xf numFmtId="49" fontId="2" fillId="2" borderId="1" applyNumberFormat="1" applyFont="1" applyFill="1" applyBorder="1" applyAlignment="1" applyProtection="0">
      <alignment vertical="top" wrapText="1"/>
    </xf>
    <xf numFmtId="0" fontId="2" fillId="2" borderId="2" applyNumberFormat="0" applyFont="1" applyFill="1" applyBorder="1" applyAlignment="1" applyProtection="0">
      <alignment horizontal="center" vertical="top" wrapText="1"/>
    </xf>
    <xf numFmtId="49" fontId="2" fillId="2" borderId="2" applyNumberFormat="1" applyFont="1" applyFill="1" applyBorder="1" applyAlignment="1" applyProtection="0">
      <alignment vertical="top" wrapText="1"/>
    </xf>
    <xf numFmtId="0" fontId="2" fillId="2" borderId="2" applyNumberFormat="1" applyFont="1" applyFill="1" applyBorder="1" applyAlignment="1" applyProtection="0">
      <alignment vertical="top" wrapText="1"/>
    </xf>
    <xf numFmtId="0" fontId="2" fillId="2" borderId="2" applyNumberFormat="0" applyFont="1" applyFill="1" applyBorder="1" applyAlignment="1" applyProtection="0">
      <alignment vertical="top" wrapText="1"/>
    </xf>
    <xf numFmtId="0" fontId="2" fillId="3" borderId="3" applyNumberFormat="1" applyFont="1" applyFill="1" applyBorder="1" applyAlignment="1" applyProtection="0">
      <alignment horizontal="center" vertical="top" wrapText="1"/>
    </xf>
    <xf numFmtId="49" fontId="2" fillId="3" borderId="4" applyNumberFormat="1" applyFont="1" applyFill="1" applyBorder="1" applyAlignment="1" applyProtection="0">
      <alignment vertical="top" wrapText="1"/>
    </xf>
    <xf numFmtId="0" fontId="0" borderId="5" applyNumberFormat="1" applyFont="1" applyFill="0" applyBorder="1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49" fontId="0" borderId="3" applyNumberFormat="1" applyFont="1" applyFill="0" applyBorder="1" applyAlignment="1" applyProtection="0">
      <alignment vertical="top" wrapText="1"/>
    </xf>
    <xf numFmtId="0" fontId="2" fillId="3" borderId="1" applyNumberFormat="1" applyFont="1" applyFill="1" applyBorder="1" applyAlignment="1" applyProtection="0">
      <alignment horizontal="center" vertical="top" wrapText="1"/>
    </xf>
    <xf numFmtId="49" fontId="2" fillId="3" borderId="6" applyNumberFormat="1" applyFont="1" applyFill="1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0" borderId="1" applyNumberFormat="1" applyFont="1" applyFill="0" applyBorder="1" applyAlignment="1" applyProtection="0">
      <alignment vertical="top" wrapText="1"/>
    </xf>
    <xf numFmtId="49" fontId="0" borderId="1" applyNumberFormat="1" applyFont="1" applyFill="0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horizontal="center" vertical="top" wrapText="1"/>
    </xf>
    <xf numFmtId="0" fontId="2" fillId="3" borderId="8" applyNumberFormat="0" applyFont="1" applyFill="1" applyBorder="1" applyAlignment="1" applyProtection="0">
      <alignment vertical="top" wrapText="1"/>
    </xf>
    <xf numFmtId="0" fontId="0" borderId="9" applyNumberFormat="0" applyFont="1" applyFill="0" applyBorder="1" applyAlignment="1" applyProtection="0">
      <alignment vertical="top" wrapText="1"/>
    </xf>
    <xf numFmtId="0" fontId="0" borderId="2" applyNumberFormat="0" applyFont="1" applyFill="0" applyBorder="1" applyAlignment="1" applyProtection="0">
      <alignment vertical="top" wrapText="1"/>
    </xf>
    <xf numFmtId="0" fontId="2" borderId="3" applyNumberFormat="0" applyFont="1" applyFill="0" applyBorder="1" applyAlignment="1" applyProtection="0">
      <alignment horizontal="center" vertical="top" wrapText="1"/>
    </xf>
    <xf numFmtId="49" fontId="2" borderId="3" applyNumberFormat="1" applyFont="1" applyFill="0" applyBorder="1" applyAlignment="1" applyProtection="0">
      <alignment vertical="top" wrapText="1"/>
    </xf>
    <xf numFmtId="0" fontId="2" borderId="3" applyNumberFormat="0" applyFont="1" applyFill="0" applyBorder="1" applyAlignment="1" applyProtection="0">
      <alignment vertical="top" wrapText="1"/>
    </xf>
    <xf numFmtId="0" fontId="2" borderId="3" applyNumberFormat="1" applyFont="1" applyFill="0" applyBorder="1" applyAlignment="1" applyProtection="0">
      <alignment vertical="top" wrapText="1"/>
    </xf>
    <xf numFmtId="0" fontId="2" borderId="1" applyNumberFormat="0" applyFont="1" applyFill="0" applyBorder="1" applyAlignment="1" applyProtection="0">
      <alignment horizontal="center" vertical="top" wrapText="1"/>
    </xf>
    <xf numFmtId="49" fontId="2" borderId="1" applyNumberFormat="1" applyFont="1" applyFill="0" applyBorder="1" applyAlignment="1" applyProtection="0">
      <alignment vertical="top" wrapText="1"/>
    </xf>
    <xf numFmtId="0" fontId="2" borderId="1" applyNumberFormat="0" applyFont="1" applyFill="0" applyBorder="1" applyAlignment="1" applyProtection="0">
      <alignment vertical="top" wrapText="1"/>
    </xf>
    <xf numFmtId="0" fontId="2" borderId="1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amazon.com/Elmers-Disappearing-Purple-School-E562/dp/B00143SNPG" TargetMode="External"/><Relationship Id="rId2" Type="http://schemas.openxmlformats.org/officeDocument/2006/relationships/hyperlink" Target="https://www.amazon.com/gp/product/B0822BX15C" TargetMode="External"/><Relationship Id="rId3" Type="http://schemas.openxmlformats.org/officeDocument/2006/relationships/hyperlink" Target="https://www.amazon.com/dp/B07VC6NZJX" TargetMode="External"/><Relationship Id="rId4" Type="http://schemas.openxmlformats.org/officeDocument/2006/relationships/hyperlink" Target="https://www.amazon.com/dp/B0BYDGB9P1" TargetMode="External"/><Relationship Id="rId5" Type="http://schemas.openxmlformats.org/officeDocument/2006/relationships/hyperlink" Target="https://www.amazon.com/dp/B07N9L1ZV9" TargetMode="External"/><Relationship Id="rId6" Type="http://schemas.openxmlformats.org/officeDocument/2006/relationships/hyperlink" Target="https://www.digikey.com/en/products/detail/adafruit-industries-llc/4698/13162109" TargetMode="External"/><Relationship Id="rId7" Type="http://schemas.openxmlformats.org/officeDocument/2006/relationships/hyperlink" Target="https://www.digikey.com/en/products/detail/adafruit-industries-llc/4831/13619756" TargetMode="External"/><Relationship Id="rId8" Type="http://schemas.openxmlformats.org/officeDocument/2006/relationships/hyperlink" Target="https://www.digikey.com/en/products/detail/adafruit-industries-llc/5189/15189154" TargetMode="External"/><Relationship Id="rId9" Type="http://schemas.openxmlformats.org/officeDocument/2006/relationships/hyperlink" Target="https://www.digikey.com/en/products/detail/murata-electronics/CR1220/9558419" TargetMode="External"/><Relationship Id="rId10" Type="http://schemas.openxmlformats.org/officeDocument/2006/relationships/hyperlink" Target="https://www.digikey.com/en/products/detail/adafruit-industries-llc/4440/10824271" TargetMode="External"/><Relationship Id="rId11" Type="http://schemas.openxmlformats.org/officeDocument/2006/relationships/hyperlink" Target="https://www.digikey.com/en/products/detail/sparkfun-electronics/DEV-17745/13685840" TargetMode="External"/><Relationship Id="rId12" Type="http://schemas.openxmlformats.org/officeDocument/2006/relationships/hyperlink" Target="https://www.digikey.com/en/products/detail/adafruit-industries-llc/5250/15794636" TargetMode="External"/><Relationship Id="rId13" Type="http://schemas.openxmlformats.org/officeDocument/2006/relationships/hyperlink" Target="https://www.digikey.com/en/products/detail/sparkfun-electronics/BOB-15932/11570499" TargetMode="External"/><Relationship Id="rId14" Type="http://schemas.openxmlformats.org/officeDocument/2006/relationships/hyperlink" Target="https://www.digikey.com/en/products/detail/adafruit-industries-llc/3064/6022074" TargetMode="External"/><Relationship Id="rId15" Type="http://schemas.openxmlformats.org/officeDocument/2006/relationships/hyperlink" Target="https://www.digikey.com/en/products/detail/adafruit-industries-llc/1781/5054543" TargetMode="External"/><Relationship Id="rId16" Type="http://schemas.openxmlformats.org/officeDocument/2006/relationships/hyperlink" Target="https://www.digikey.com/en/products/detail/cvilux-usa/DH-20UE0063-NH/13177518" TargetMode="External"/><Relationship Id="rId17" Type="http://schemas.openxmlformats.org/officeDocument/2006/relationships/hyperlink" Target="https://www.digikey.com/en/products/detail/adafruit-industries-llc/5212/15761513" TargetMode="External"/><Relationship Id="rId18" Type="http://schemas.openxmlformats.org/officeDocument/2006/relationships/hyperlink" Target="https://www.digikey.com/en/products/detail/adafruit-industries-llc/4210/10230021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2:G24"/>
  <sheetViews>
    <sheetView workbookViewId="0" showGridLines="0" defaultGridColor="1">
      <pane topLeftCell="C4" xSplit="2" ySplit="3" activePane="bottomRight" state="frozen"/>
    </sheetView>
  </sheetViews>
  <sheetFormatPr defaultColWidth="16.3333" defaultRowHeight="19.9" customHeight="1" outlineLevelRow="0" outlineLevelCol="0"/>
  <cols>
    <col min="1" max="1" width="4.85156" style="1" customWidth="1"/>
    <col min="2" max="2" width="29.8516" style="1" customWidth="1"/>
    <col min="3" max="3" width="10.5" style="1" customWidth="1"/>
    <col min="4" max="4" width="10.6719" style="1" customWidth="1"/>
    <col min="5" max="5" width="9.35156" style="1" customWidth="1"/>
    <col min="6" max="6" width="8.17188" style="1" customWidth="1"/>
    <col min="7" max="7" width="67.1719" style="1" customWidth="1"/>
    <col min="8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20.05" customHeight="1">
      <c r="A2" t="s" s="3">
        <v>1</v>
      </c>
      <c r="B2" t="s" s="4">
        <v>2</v>
      </c>
      <c r="C2" t="s" s="4">
        <v>3</v>
      </c>
      <c r="D2" t="s" s="4">
        <v>4</v>
      </c>
      <c r="E2" t="s" s="4">
        <v>5</v>
      </c>
      <c r="F2" t="s" s="4">
        <v>6</v>
      </c>
      <c r="G2" t="s" s="4">
        <v>7</v>
      </c>
    </row>
    <row r="3" ht="20.25" customHeight="1">
      <c r="A3" s="5"/>
      <c r="B3" t="s" s="6">
        <v>8</v>
      </c>
      <c r="C3" s="7">
        <v>20</v>
      </c>
      <c r="D3" s="8"/>
      <c r="E3" s="8"/>
      <c r="F3" s="8"/>
      <c r="G3" s="8"/>
    </row>
    <row r="4" ht="20.25" customHeight="1">
      <c r="A4" s="9">
        <v>1</v>
      </c>
      <c r="B4" t="s" s="10">
        <v>9</v>
      </c>
      <c r="C4" s="11">
        <v>0</v>
      </c>
      <c r="D4" s="12">
        <v>1</v>
      </c>
      <c r="E4" s="12">
        <v>3</v>
      </c>
      <c r="F4" s="12">
        <f>E4*D4</f>
        <v>3</v>
      </c>
      <c r="G4" t="s" s="13">
        <v>10</v>
      </c>
    </row>
    <row r="5" ht="20.05" customHeight="1">
      <c r="A5" s="14">
        <v>2</v>
      </c>
      <c r="B5" t="s" s="15">
        <v>11</v>
      </c>
      <c r="C5" s="16">
        <v>0</v>
      </c>
      <c r="D5" s="17">
        <v>1</v>
      </c>
      <c r="E5" s="17">
        <v>13</v>
      </c>
      <c r="F5" s="17">
        <f>E5*D5</f>
        <v>13</v>
      </c>
      <c r="G5" t="s" s="18">
        <v>12</v>
      </c>
    </row>
    <row r="6" ht="20.05" customHeight="1">
      <c r="A6" s="14">
        <v>3</v>
      </c>
      <c r="B6" t="s" s="15">
        <v>13</v>
      </c>
      <c r="C6" s="16">
        <v>0</v>
      </c>
      <c r="D6" s="17">
        <v>1</v>
      </c>
      <c r="E6" s="17">
        <v>10</v>
      </c>
      <c r="F6" s="17">
        <f>E6*D6</f>
        <v>10</v>
      </c>
      <c r="G6" t="s" s="18">
        <v>14</v>
      </c>
    </row>
    <row r="7" ht="20.05" customHeight="1">
      <c r="A7" s="14">
        <v>4</v>
      </c>
      <c r="B7" t="s" s="15">
        <v>15</v>
      </c>
      <c r="C7" s="16">
        <v>0</v>
      </c>
      <c r="D7" s="17">
        <v>1</v>
      </c>
      <c r="E7" s="17">
        <v>7</v>
      </c>
      <c r="F7" s="17">
        <f>E7*D7</f>
        <v>7</v>
      </c>
      <c r="G7" t="s" s="18">
        <v>16</v>
      </c>
    </row>
    <row r="8" ht="20.05" customHeight="1">
      <c r="A8" s="14">
        <v>5</v>
      </c>
      <c r="B8" t="s" s="15">
        <v>17</v>
      </c>
      <c r="C8" s="16">
        <v>0</v>
      </c>
      <c r="D8" s="17">
        <v>2</v>
      </c>
      <c r="E8" s="17">
        <v>6</v>
      </c>
      <c r="F8" s="17">
        <f>E8*D8</f>
        <v>12</v>
      </c>
      <c r="G8" t="s" s="18">
        <v>18</v>
      </c>
    </row>
    <row r="9" ht="20.05" customHeight="1">
      <c r="A9" s="14">
        <v>6</v>
      </c>
      <c r="B9" t="s" s="15">
        <v>19</v>
      </c>
      <c r="C9" s="16">
        <v>1</v>
      </c>
      <c r="D9" s="17">
        <f>$C$3*C9</f>
        <v>20</v>
      </c>
      <c r="E9" s="17">
        <v>16</v>
      </c>
      <c r="F9" s="17">
        <f>E9*D9</f>
        <v>320</v>
      </c>
      <c r="G9" t="s" s="18">
        <v>20</v>
      </c>
    </row>
    <row r="10" ht="20.05" customHeight="1">
      <c r="A10" s="14">
        <v>7</v>
      </c>
      <c r="B10" t="s" s="15">
        <v>21</v>
      </c>
      <c r="C10" s="16">
        <v>1</v>
      </c>
      <c r="D10" s="17">
        <f>$C$3*C10</f>
        <v>20</v>
      </c>
      <c r="E10" s="17">
        <v>5</v>
      </c>
      <c r="F10" s="17">
        <f>E10*D10</f>
        <v>100</v>
      </c>
      <c r="G10" t="s" s="18">
        <v>22</v>
      </c>
    </row>
    <row r="11" ht="20.05" customHeight="1">
      <c r="A11" s="14">
        <v>8</v>
      </c>
      <c r="B11" t="s" s="15">
        <v>23</v>
      </c>
      <c r="C11" s="16">
        <v>1</v>
      </c>
      <c r="D11" s="17">
        <f>$C$3*C11</f>
        <v>20</v>
      </c>
      <c r="E11" s="17">
        <v>5</v>
      </c>
      <c r="F11" s="17">
        <f>E11*D11</f>
        <v>100</v>
      </c>
      <c r="G11" t="s" s="18">
        <v>24</v>
      </c>
    </row>
    <row r="12" ht="20.05" customHeight="1">
      <c r="A12" s="14">
        <v>9</v>
      </c>
      <c r="B12" t="s" s="15">
        <v>25</v>
      </c>
      <c r="C12" s="16">
        <v>1</v>
      </c>
      <c r="D12" s="17">
        <f>$C$3*C12</f>
        <v>20</v>
      </c>
      <c r="E12" s="17">
        <v>1</v>
      </c>
      <c r="F12" s="17">
        <f>E12*D12</f>
        <v>20</v>
      </c>
      <c r="G12" t="s" s="18">
        <v>26</v>
      </c>
    </row>
    <row r="13" ht="20.05" customHeight="1">
      <c r="A13" s="14">
        <v>10</v>
      </c>
      <c r="B13" t="s" s="15">
        <v>27</v>
      </c>
      <c r="C13" s="16">
        <v>1</v>
      </c>
      <c r="D13" s="17">
        <f>$C$3*C13</f>
        <v>20</v>
      </c>
      <c r="E13" s="17">
        <v>13</v>
      </c>
      <c r="F13" s="17">
        <f>E13*D13</f>
        <v>260</v>
      </c>
      <c r="G13" t="s" s="18">
        <v>28</v>
      </c>
    </row>
    <row r="14" ht="20.05" customHeight="1">
      <c r="A14" s="14">
        <v>11</v>
      </c>
      <c r="B14" t="s" s="15">
        <v>29</v>
      </c>
      <c r="C14" s="16">
        <v>1</v>
      </c>
      <c r="D14" s="17">
        <f>$C$3*C14</f>
        <v>20</v>
      </c>
      <c r="E14" s="17">
        <v>20</v>
      </c>
      <c r="F14" s="17">
        <f>E14*D14</f>
        <v>400</v>
      </c>
      <c r="G14" t="s" s="18">
        <v>30</v>
      </c>
    </row>
    <row r="15" ht="20.05" customHeight="1">
      <c r="A15" s="14">
        <v>12</v>
      </c>
      <c r="B15" t="s" s="15">
        <v>31</v>
      </c>
      <c r="C15" s="16">
        <v>1</v>
      </c>
      <c r="D15" s="17">
        <f>$C$3*C15</f>
        <v>20</v>
      </c>
      <c r="E15" s="17">
        <v>4</v>
      </c>
      <c r="F15" s="17">
        <f>E15*D15</f>
        <v>80</v>
      </c>
      <c r="G15" t="s" s="18">
        <v>32</v>
      </c>
    </row>
    <row r="16" ht="20.05" customHeight="1">
      <c r="A16" s="14">
        <v>13</v>
      </c>
      <c r="B16" t="s" s="15">
        <v>33</v>
      </c>
      <c r="C16" s="16">
        <v>1</v>
      </c>
      <c r="D16" s="17">
        <f>$C$3*C16</f>
        <v>20</v>
      </c>
      <c r="E16" s="17">
        <v>5</v>
      </c>
      <c r="F16" s="17">
        <f>E16*D16</f>
        <v>100</v>
      </c>
      <c r="G16" t="s" s="18">
        <v>34</v>
      </c>
    </row>
    <row r="17" ht="20.05" customHeight="1">
      <c r="A17" s="14">
        <v>14</v>
      </c>
      <c r="B17" t="s" s="15">
        <v>35</v>
      </c>
      <c r="C17" s="16">
        <v>1</v>
      </c>
      <c r="D17" s="17">
        <f>$C$3*C17</f>
        <v>20</v>
      </c>
      <c r="E17" s="17">
        <v>1</v>
      </c>
      <c r="F17" s="17">
        <f>E17*D17</f>
        <v>20</v>
      </c>
      <c r="G17" t="s" s="18">
        <v>36</v>
      </c>
    </row>
    <row r="18" ht="20.05" customHeight="1">
      <c r="A18" s="14">
        <v>15</v>
      </c>
      <c r="B18" t="s" s="15">
        <v>37</v>
      </c>
      <c r="C18" s="16">
        <v>1</v>
      </c>
      <c r="D18" s="17">
        <f>$C$3*C18</f>
        <v>20</v>
      </c>
      <c r="E18" s="17">
        <v>10</v>
      </c>
      <c r="F18" s="17">
        <f>E18*D18</f>
        <v>200</v>
      </c>
      <c r="G18" t="s" s="18">
        <v>38</v>
      </c>
    </row>
    <row r="19" ht="20.05" customHeight="1">
      <c r="A19" s="14">
        <v>16</v>
      </c>
      <c r="B19" t="s" s="15">
        <v>39</v>
      </c>
      <c r="C19" s="16">
        <v>1</v>
      </c>
      <c r="D19" s="17">
        <f>$C$3*C19</f>
        <v>20</v>
      </c>
      <c r="E19" s="17">
        <v>5</v>
      </c>
      <c r="F19" s="17">
        <f>E19*D19</f>
        <v>100</v>
      </c>
      <c r="G19" t="s" s="18">
        <v>40</v>
      </c>
    </row>
    <row r="20" ht="20.05" customHeight="1">
      <c r="A20" s="14">
        <v>17</v>
      </c>
      <c r="B20" t="s" s="15">
        <v>41</v>
      </c>
      <c r="C20" s="16">
        <v>1</v>
      </c>
      <c r="D20" s="17">
        <f>$C$3*C20</f>
        <v>20</v>
      </c>
      <c r="E20" s="17">
        <v>7</v>
      </c>
      <c r="F20" s="17">
        <f>E20*D20</f>
        <v>140</v>
      </c>
      <c r="G20" t="s" s="18">
        <v>42</v>
      </c>
    </row>
    <row r="21" ht="20.05" customHeight="1">
      <c r="A21" s="14">
        <v>18</v>
      </c>
      <c r="B21" t="s" s="15">
        <v>43</v>
      </c>
      <c r="C21" s="16">
        <v>6</v>
      </c>
      <c r="D21" s="17">
        <f>$C$3*C21</f>
        <v>120</v>
      </c>
      <c r="E21" s="17">
        <v>1</v>
      </c>
      <c r="F21" s="17">
        <f>E21*D21</f>
        <v>120</v>
      </c>
      <c r="G21" t="s" s="18">
        <v>44</v>
      </c>
    </row>
    <row r="22" ht="20.25" customHeight="1">
      <c r="A22" s="19"/>
      <c r="B22" s="20"/>
      <c r="C22" s="21"/>
      <c r="D22" s="22"/>
      <c r="E22" s="22"/>
      <c r="F22" s="22"/>
      <c r="G22" s="22"/>
    </row>
    <row r="23" ht="20.25" customHeight="1">
      <c r="A23" s="23"/>
      <c r="B23" t="s" s="24">
        <v>45</v>
      </c>
      <c r="C23" s="25"/>
      <c r="D23" s="25"/>
      <c r="E23" s="25"/>
      <c r="F23" s="26">
        <f>SUM(F4:F22)</f>
        <v>2005</v>
      </c>
      <c r="G23" s="25"/>
    </row>
    <row r="24" ht="20.05" customHeight="1">
      <c r="A24" s="27"/>
      <c r="B24" t="s" s="28">
        <v>46</v>
      </c>
      <c r="C24" s="29"/>
      <c r="D24" s="29"/>
      <c r="E24" s="29"/>
      <c r="F24" s="30">
        <f>F$23/C3</f>
        <v>100.25</v>
      </c>
      <c r="G24" s="29"/>
    </row>
  </sheetData>
  <mergeCells count="1">
    <mergeCell ref="A1:G1"/>
  </mergeCells>
  <hyperlinks>
    <hyperlink ref="G4" r:id="rId1" location="" tooltip="" display="https://www.amazon.com/Elmers-Disappearing-Purple-School-E562/dp/B00143SNPG"/>
    <hyperlink ref="G5" r:id="rId2" location="" tooltip="" display="https://www.amazon.com/gp/product/B0822BX15C"/>
    <hyperlink ref="G6" r:id="rId3" location="" tooltip="" display="https://www.amazon.com/dp/B07VC6NZJX"/>
    <hyperlink ref="G7" r:id="rId4" location="" tooltip="" display="https://www.amazon.com/dp/B0BYDGB9P1"/>
    <hyperlink ref="G8" r:id="rId5" location="" tooltip="" display="https://www.amazon.com/dp/B07N9L1ZV9"/>
    <hyperlink ref="G9" r:id="rId6" location="" tooltip="" display="https://www.digikey.com/en/products/detail/adafruit-industries-llc/4698/13162109"/>
    <hyperlink ref="G10" r:id="rId7" location="" tooltip="" display="https://www.digikey.com/en/products/detail/adafruit-industries-llc/4831/13619756"/>
    <hyperlink ref="G11" r:id="rId8" location="" tooltip="" display="https://www.digikey.com/en/products/detail/adafruit-industries-llc/5189/15189154"/>
    <hyperlink ref="G12" r:id="rId9" location="" tooltip="" display="https://www.digikey.com/en/products/detail/murata-electronics/CR1220/9558419"/>
    <hyperlink ref="G13" r:id="rId10" location="" tooltip="" display="https://www.digikey.com/en/products/detail/adafruit-industries-llc/4440/10824271"/>
    <hyperlink ref="G14" r:id="rId11" location="" tooltip="" display="https://www.digikey.com/en/products/detail/sparkfun-electronics/DEV-17745/13685840"/>
    <hyperlink ref="G15" r:id="rId12" location="" tooltip="" display="https://www.digikey.com/en/products/detail/adafruit-industries-llc/5250/15794636"/>
    <hyperlink ref="G16" r:id="rId13" location="" tooltip="" display="https://www.digikey.com/en/products/detail/sparkfun-electronics/BOB-15932/11570499"/>
    <hyperlink ref="G17" r:id="rId14" location="" tooltip="" display="https://www.digikey.com/en/products/detail/adafruit-industries-llc/3064/6022074"/>
    <hyperlink ref="G18" r:id="rId15" location="" tooltip="" display="https://www.digikey.com/en/products/detail/adafruit-industries-llc/1781/5054543"/>
    <hyperlink ref="G19" r:id="rId16" location="" tooltip="" display="https://www.digikey.com/en/products/detail/cvilux-usa/DH-20UE0063-NH/13177518"/>
    <hyperlink ref="G20" r:id="rId17" location="" tooltip="" display="https://www.digikey.com/en/products/detail/adafruit-industries-llc/5212/15761513"/>
    <hyperlink ref="G21" r:id="rId18" location="" tooltip="" display="https://www.digikey.com/en/products/detail/adafruit-industries-llc/4210/10230021"/>
  </hyperlink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